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utah-my.sharepoint.com/personal/u6061900_umail_utah_edu/Documents/"/>
    </mc:Choice>
  </mc:AlternateContent>
  <xr:revisionPtr revIDLastSave="159" documentId="8_{2EFB3041-399C-4E64-8095-1B27DC9F671D}" xr6:coauthVersionLast="47" xr6:coauthVersionMax="47" xr10:uidLastSave="{61F38451-112F-4B38-8672-B1B74472E976}"/>
  <bookViews>
    <workbookView xWindow="-110" yWindow="-110" windowWidth="19420" windowHeight="11500" xr2:uid="{A6F78E4C-379B-40D7-A95C-4B86BE61B9C0}"/>
  </bookViews>
  <sheets>
    <sheet name="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  <c r="O35" i="2"/>
  <c r="U25" i="2"/>
  <c r="D21" i="2"/>
  <c r="D25" i="2" s="1" a="1"/>
  <c r="D25" i="2" s="1"/>
  <c r="P18" i="2" l="1"/>
  <c r="N18" i="2"/>
  <c r="M18" i="2"/>
  <c r="T16" i="2" s="1"/>
  <c r="Q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<sst xmlns="http://schemas.openxmlformats.org/spreadsheetml/2006/main" count="18" uniqueCount="18">
  <si>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Graduating Semester</t>
  </si>
  <si>
    <t>Last day of Semester</t>
  </si>
  <si>
    <t>OPT Application Window Start Date</t>
  </si>
  <si>
    <t>OPT Application Window End Date</t>
  </si>
  <si>
    <t>Earliest Start date you can choose to START OPT</t>
  </si>
  <si>
    <t>Last Start Date you can choose to START OPT</t>
  </si>
  <si>
    <t>Fall</t>
  </si>
  <si>
    <t>Enter Your Program End Date Below</t>
  </si>
  <si>
    <t>Spring</t>
  </si>
  <si>
    <t>Summer</t>
  </si>
  <si>
    <t>Others</t>
  </si>
  <si>
    <t>Tentative Expiry Date</t>
  </si>
  <si>
    <t>I-20 Issued Date</t>
  </si>
  <si>
    <t xml:space="preserve"> I-20 Expiry Date</t>
  </si>
  <si>
    <t>OPT END Date</t>
  </si>
  <si>
    <t>Application Window Start</t>
  </si>
  <si>
    <t>Application Window End</t>
  </si>
  <si>
    <t>DHS STEM Designated Degree Program list | Homeland Security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</si>
</sst>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6"/>
      <color theme="0"/>
      <name val="Times New Roman"/>
      <family val="1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758E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6E6"/>
        <bgColor indexed="64"/>
      </patternFill>
    </fill>
    <fill>
      <patternFill patternType="solid">
        <fgColor rgb="FF6CC24A"/>
        <bgColor indexed="64"/>
      </patternFill>
    </fill>
    <fill>
      <patternFill patternType="solid">
        <fgColor rgb="FF708E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0" fillId="0" borderId="0" xfId="0" applyProtection="1"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164" fontId="9" fillId="5" borderId="0" xfId="0" applyNumberFormat="1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/>
    </xf>
    <xf numFmtId="164" fontId="5" fillId="6" borderId="6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11" fillId="8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164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164" fontId="6" fillId="8" borderId="2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 wrapText="1"/>
    </xf>
    <xf numFmtId="164" fontId="6" fillId="7" borderId="0" xfId="0" applyNumberFormat="1" applyFont="1" applyFill="1" applyAlignment="1" applyProtection="1">
      <alignment horizontal="center"/>
      <protection locked="0"/>
    </xf>
    <xf numFmtId="0" fontId="14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[$-409]d\-mmm\-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E2E6E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CC24A"/>
      <color rgb="FFE2E6E6"/>
      <color rgb="FF708E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C$25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10</xdr:row>
      <xdr:rowOff>114300</xdr:rowOff>
    </xdr:from>
    <xdr:to>
      <xdr:col>22</xdr:col>
      <xdr:colOff>317499</xdr:colOff>
      <xdr:row>16</xdr:row>
      <xdr:rowOff>99483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63475" y="2019300"/>
          <a:ext cx="3394074" cy="1194858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49738</xdr:colOff>
      <xdr:row>6</xdr:row>
      <xdr:rowOff>1</xdr:rowOff>
    </xdr:from>
    <xdr:to>
      <xdr:col>22</xdr:col>
      <xdr:colOff>593911</xdr:colOff>
      <xdr:row>8</xdr:row>
      <xdr:rowOff>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013" y="1143001"/>
          <a:ext cx="15888948" cy="38100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2000" b="1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OPT</a:t>
          </a:r>
          <a:r>
            <a:rPr lang="en-US" sz="1500" b="1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2000" b="1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Application</a:t>
          </a:r>
          <a:r>
            <a:rPr lang="en-US" sz="1500" b="1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52942</xdr:colOff>
      <xdr:row>4</xdr:row>
      <xdr:rowOff>73269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500"/>
          <a:ext cx="3396217" cy="64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17856</xdr:colOff>
      <xdr:row>11</xdr:row>
      <xdr:rowOff>123825</xdr:rowOff>
    </xdr:from>
    <xdr:to>
      <xdr:col>4</xdr:col>
      <xdr:colOff>28576</xdr:colOff>
      <xdr:row>15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9831" y="2219325"/>
          <a:ext cx="2010970" cy="723900"/>
        </a:xfrm>
        <a:prstGeom prst="rect">
          <a:avLst/>
        </a:prstGeom>
        <a:solidFill>
          <a:srgbClr val="E2E6E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Academic</a:t>
          </a:r>
          <a:r>
            <a:rPr lang="en-US" sz="15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Calendar Year : </a:t>
          </a:r>
          <a:r>
            <a:rPr lang="en-US" sz="2000" b="1" baseline="0">
              <a:solidFill>
                <a:srgbClr val="C00000"/>
              </a:solidFill>
            </a:rPr>
            <a:t>2024 - 2025</a:t>
          </a:r>
          <a:endParaRPr lang="en-US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12</xdr:col>
      <xdr:colOff>979833</xdr:colOff>
      <xdr:row>12</xdr:row>
      <xdr:rowOff>49695</xdr:rowOff>
    </xdr:from>
    <xdr:to>
      <xdr:col>16</xdr:col>
      <xdr:colOff>720587</xdr:colOff>
      <xdr:row>15</xdr:row>
      <xdr:rowOff>31060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47183" y="2335695"/>
          <a:ext cx="4322279" cy="552865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23295</xdr:colOff>
      <xdr:row>22</xdr:row>
      <xdr:rowOff>59348</xdr:rowOff>
    </xdr:from>
    <xdr:to>
      <xdr:col>4</xdr:col>
      <xdr:colOff>14655</xdr:colOff>
      <xdr:row>23</xdr:row>
      <xdr:rowOff>183173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0141" y="5290771"/>
          <a:ext cx="1991610" cy="3656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/>
            <a:t>Index</a:t>
          </a:r>
          <a:endParaRPr lang="en-US" sz="2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1371600</xdr:colOff>
          <xdr:row>12</xdr:row>
          <xdr:rowOff>171450</xdr:rowOff>
        </xdr:from>
        <xdr:to>
          <xdr:col>13</xdr:col>
          <xdr:colOff>685800</xdr:colOff>
          <xdr:row>14</xdr:row>
          <xdr:rowOff>88900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CC24A">
                <a:alpha val="89999"/>
              </a:srgbClr>
            </a:solidFill>
            <a:ln w="19050">
              <a:solidFill>
                <a:srgbClr val="375623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Fall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838200</xdr:colOff>
          <xdr:row>12</xdr:row>
          <xdr:rowOff>171450</xdr:rowOff>
        </xdr:from>
        <xdr:to>
          <xdr:col>15</xdr:col>
          <xdr:colOff>50800</xdr:colOff>
          <xdr:row>14</xdr:row>
          <xdr:rowOff>88900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CB84A">
                <a:alpha val="89999"/>
              </a:srgbClr>
            </a:solidFill>
            <a:ln w="19050">
              <a:solidFill>
                <a:srgbClr val="003300" mc:Ignorable="a14" a14:legacySpreadsheetColorIndex="58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12</xdr:row>
          <xdr:rowOff>171450</xdr:rowOff>
        </xdr:from>
        <xdr:to>
          <xdr:col>15</xdr:col>
          <xdr:colOff>952500</xdr:colOff>
          <xdr:row>14</xdr:row>
          <xdr:rowOff>88900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CC24A">
                <a:alpha val="89999"/>
              </a:srgbClr>
            </a:solidFill>
            <a:ln w="19050">
              <a:solidFill>
                <a:srgbClr val="375623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Summer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1104900</xdr:colOff>
          <xdr:row>12</xdr:row>
          <xdr:rowOff>171450</xdr:rowOff>
        </xdr:from>
        <xdr:to>
          <xdr:col>16</xdr:col>
          <xdr:colOff>419100</xdr:colOff>
          <xdr:row>14</xdr:row>
          <xdr:rowOff>88900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CC24A">
                <a:alpha val="89999"/>
              </a:srgbClr>
            </a:solidFill>
            <a:ln w="19050">
              <a:solidFill>
                <a:srgbClr val="375623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 Dates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10585</xdr:colOff>
      <xdr:row>16</xdr:row>
      <xdr:rowOff>115832</xdr:rowOff>
    </xdr:from>
    <xdr:to>
      <xdr:col>9</xdr:col>
      <xdr:colOff>10585</xdr:colOff>
      <xdr:row>16</xdr:row>
      <xdr:rowOff>930520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26700" y="3237101"/>
          <a:ext cx="1802423" cy="814688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Have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 Different Progam End Date?  "Others"</a:t>
          </a:r>
          <a:endParaRPr lang="en-US" sz="1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161926</xdr:colOff>
      <xdr:row>15</xdr:row>
      <xdr:rowOff>47626</xdr:rowOff>
    </xdr:from>
    <xdr:to>
      <xdr:col>17</xdr:col>
      <xdr:colOff>161926</xdr:colOff>
      <xdr:row>20</xdr:row>
      <xdr:rowOff>49696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24476" y="2905126"/>
          <a:ext cx="6657975" cy="192612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1257300</xdr:colOff>
      <xdr:row>9</xdr:row>
      <xdr:rowOff>142875</xdr:rowOff>
    </xdr:from>
    <xdr:to>
      <xdr:col>16</xdr:col>
      <xdr:colOff>485775</xdr:colOff>
      <xdr:row>11</xdr:row>
      <xdr:rowOff>186836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24650" y="1857375"/>
          <a:ext cx="3810000" cy="424961"/>
        </a:xfrm>
        <a:prstGeom prst="rect">
          <a:avLst/>
        </a:prstGeom>
        <a:solidFill>
          <a:srgbClr val="6CC24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Select</a:t>
          </a:r>
          <a:r>
            <a:rPr lang="en-US" sz="16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 Semester you are graduating </a:t>
          </a:r>
        </a:p>
      </xdr:txBody>
    </xdr:sp>
    <xdr:clientData/>
  </xdr:twoCellAnchor>
  <xdr:twoCellAnchor>
    <xdr:from>
      <xdr:col>12</xdr:col>
      <xdr:colOff>400050</xdr:colOff>
      <xdr:row>19</xdr:row>
      <xdr:rowOff>63502</xdr:rowOff>
    </xdr:from>
    <xdr:to>
      <xdr:col>16</xdr:col>
      <xdr:colOff>1688523</xdr:colOff>
      <xdr:row>23</xdr:row>
      <xdr:rowOff>28575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67400" y="4606927"/>
          <a:ext cx="5869998" cy="869948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	Dates are calculated based on the LAST DAY of final exams for each semeter. If you </a:t>
          </a:r>
          <a:r>
            <a:rPr lang="en-US" sz="13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have differen Progam End Date</a:t>
          </a:r>
          <a:r>
            <a:rPr lang="en-US" sz="13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please manually enter your Program End Date in </a:t>
          </a:r>
          <a:r>
            <a:rPr lang="en-US" sz="13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F.  And Select "Others" for Semester </a:t>
          </a:r>
        </a:p>
      </xdr:txBody>
    </xdr:sp>
    <xdr:clientData/>
  </xdr:twoCellAnchor>
  <xdr:twoCellAnchor>
    <xdr:from>
      <xdr:col>18</xdr:col>
      <xdr:colOff>190500</xdr:colOff>
      <xdr:row>19</xdr:row>
      <xdr:rowOff>200025</xdr:rowOff>
    </xdr:from>
    <xdr:to>
      <xdr:col>21</xdr:col>
      <xdr:colOff>171450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639675" y="4772025"/>
          <a:ext cx="2924175" cy="4381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Enter OPT</a:t>
          </a:r>
          <a:r>
            <a:rPr lang="en-US" sz="1100" b="1" i="0" u="none" strike="noStrike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I-20 </a:t>
          </a:r>
          <a:r>
            <a:rPr lang="en-US" sz="11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Approved / Anticipate</a:t>
          </a:r>
          <a:r>
            <a:rPr lang="en-US" sz="1100" b="1" i="0" u="none" strike="noStrike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 Approval date below </a:t>
          </a:r>
          <a:endParaRPr lang="en-US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371475</xdr:colOff>
      <xdr:row>11</xdr:row>
      <xdr:rowOff>66674</xdr:rowOff>
    </xdr:from>
    <xdr:to>
      <xdr:col>22</xdr:col>
      <xdr:colOff>1</xdr:colOff>
      <xdr:row>14</xdr:row>
      <xdr:rowOff>190499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820650" y="2162174"/>
          <a:ext cx="2819401" cy="695325"/>
        </a:xfrm>
        <a:prstGeom prst="rect">
          <a:avLst/>
        </a:prstGeom>
        <a:solidFill>
          <a:srgbClr val="E2E6E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early ISSS Processing, </a:t>
          </a:r>
          <a:br>
            <a:rPr lang="en-US" sz="1400" b="1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400" b="1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Apply On/After this date 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24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16</xdr:col>
      <xdr:colOff>457200</xdr:colOff>
      <xdr:row>1</xdr:row>
      <xdr:rowOff>85725</xdr:rowOff>
    </xdr:from>
    <xdr:to>
      <xdr:col>19</xdr:col>
      <xdr:colOff>144177</xdr:colOff>
      <xdr:row>4</xdr:row>
      <xdr:rowOff>137014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76225"/>
          <a:ext cx="2468277" cy="622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85726</xdr:colOff>
      <xdr:row>29</xdr:row>
      <xdr:rowOff>22412</xdr:rowOff>
    </xdr:from>
    <xdr:to>
      <xdr:col>17</xdr:col>
      <xdr:colOff>336178</xdr:colOff>
      <xdr:row>31</xdr:row>
      <xdr:rowOff>100853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7079" y="6689912"/>
          <a:ext cx="11770099" cy="45944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>
              <a:latin typeface="Times New Roman" panose="02020603050405020304" pitchFamily="18" charset="0"/>
              <a:cs typeface="Times New Roman" panose="02020603050405020304" pitchFamily="18" charset="0"/>
            </a:rPr>
            <a:t>STEM-OPT Application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969869</xdr:colOff>
      <xdr:row>33</xdr:row>
      <xdr:rowOff>561417</xdr:rowOff>
    </xdr:from>
    <xdr:to>
      <xdr:col>7</xdr:col>
      <xdr:colOff>133349</xdr:colOff>
      <xdr:row>35</xdr:row>
      <xdr:rowOff>66676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531844" y="8000442"/>
          <a:ext cx="2506755" cy="60063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OPT End Date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 EAD Card</a:t>
          </a:r>
          <a:endParaRPr lang="en-US" sz="24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44823</xdr:colOff>
      <xdr:row>28</xdr:row>
      <xdr:rowOff>168088</xdr:rowOff>
    </xdr:from>
    <xdr:to>
      <xdr:col>22</xdr:col>
      <xdr:colOff>180352</xdr:colOff>
      <xdr:row>32</xdr:row>
      <xdr:rowOff>11206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874998" y="6635563"/>
          <a:ext cx="2945404" cy="605118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Want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to Find out if your Program Qualifies for STEM-OPT?</a:t>
          </a:r>
          <a:endParaRPr lang="en-US" sz="24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112059</xdr:colOff>
      <xdr:row>34</xdr:row>
      <xdr:rowOff>145677</xdr:rowOff>
    </xdr:from>
    <xdr:to>
      <xdr:col>11</xdr:col>
      <xdr:colOff>224117</xdr:colOff>
      <xdr:row>34</xdr:row>
      <xdr:rowOff>145677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017309" y="8451477"/>
          <a:ext cx="1369358" cy="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145909</xdr:colOff>
      <xdr:row>32</xdr:row>
      <xdr:rowOff>72124</xdr:rowOff>
    </xdr:from>
    <xdr:to>
      <xdr:col>20</xdr:col>
      <xdr:colOff>818263</xdr:colOff>
      <xdr:row>33</xdr:row>
      <xdr:rowOff>60917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976084" y="7320649"/>
          <a:ext cx="1948704" cy="17929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chemeClr val="bg1">
                  <a:lumMod val="95000"/>
                </a:schemeClr>
              </a:solidFill>
              <a:effectLst/>
              <a:latin typeface="+mn-lt"/>
              <a:ea typeface="+mn-ea"/>
              <a:cs typeface="+mn-cs"/>
            </a:rPr>
            <a:t>Click</a:t>
          </a:r>
          <a:r>
            <a:rPr lang="en-US" sz="1100" b="1" i="0" u="none" strike="noStrike" baseline="0">
              <a:solidFill>
                <a:schemeClr val="bg1">
                  <a:lumMod val="95000"/>
                </a:schemeClr>
              </a:solidFill>
              <a:effectLst/>
              <a:latin typeface="+mn-lt"/>
              <a:ea typeface="+mn-ea"/>
              <a:cs typeface="+mn-cs"/>
            </a:rPr>
            <a:t> the link  below to check</a:t>
          </a:r>
          <a:endParaRPr lang="en-US" sz="18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19</xdr:col>
      <xdr:colOff>177361</xdr:colOff>
      <xdr:row>34</xdr:row>
      <xdr:rowOff>190498</xdr:rowOff>
    </xdr:from>
    <xdr:to>
      <xdr:col>22</xdr:col>
      <xdr:colOff>203638</xdr:colOff>
      <xdr:row>38</xdr:row>
      <xdr:rowOff>28574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007536" y="8486773"/>
          <a:ext cx="2836152" cy="64770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0" u="none" strike="noStrike">
              <a:solidFill>
                <a:schemeClr val="bg1">
                  <a:lumMod val="9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Reminder !!! Always go</a:t>
          </a:r>
          <a:r>
            <a:rPr lang="en-US" sz="1400" b="1" i="0" u="none" strike="noStrike" baseline="0">
              <a:solidFill>
                <a:schemeClr val="bg1">
                  <a:lumMod val="9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to ice.gov </a:t>
          </a:r>
          <a:r>
            <a:rPr lang="en-US" sz="1600" b="1" i="0" u="none" strike="noStrike" baseline="0">
              <a:solidFill>
                <a:schemeClr val="bg1">
                  <a:lumMod val="9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website</a:t>
          </a:r>
          <a:r>
            <a:rPr lang="en-US" sz="1400" b="1" i="0" u="none" strike="noStrike" baseline="0">
              <a:solidFill>
                <a:schemeClr val="bg1">
                  <a:lumMod val="9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for the current list </a:t>
          </a:r>
          <a:endParaRPr lang="en-US" sz="1400" b="1">
            <a:solidFill>
              <a:schemeClr val="bg1">
                <a:lumMod val="9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781051</xdr:colOff>
      <xdr:row>12</xdr:row>
      <xdr:rowOff>47625</xdr:rowOff>
    </xdr:from>
    <xdr:to>
      <xdr:col>17</xdr:col>
      <xdr:colOff>533401</xdr:colOff>
      <xdr:row>14</xdr:row>
      <xdr:rowOff>123824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829926" y="2333625"/>
          <a:ext cx="1524000" cy="45719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Different End Date, Select "Other Dates"</a:t>
          </a:r>
          <a:endParaRPr lang="en-US" sz="10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180975</xdr:colOff>
      <xdr:row>16</xdr:row>
      <xdr:rowOff>666750</xdr:rowOff>
    </xdr:from>
    <xdr:to>
      <xdr:col>21</xdr:col>
      <xdr:colOff>190500</xdr:colOff>
      <xdr:row>18</xdr:row>
      <xdr:rowOff>180975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0150" y="3781425"/>
          <a:ext cx="2952750" cy="733425"/>
        </a:xfrm>
        <a:prstGeom prst="rect">
          <a:avLst/>
        </a:prstGeom>
        <a:solidFill>
          <a:srgbClr val="E2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 I-20 is only valid for </a:t>
          </a:r>
          <a:r>
            <a:rPr lang="en-US" sz="14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days </a:t>
          </a:r>
          <a:r>
            <a:rPr lang="en-US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from the day it was approved / Signed by your DSO</a:t>
          </a:r>
          <a:endParaRPr lang="en-US" sz="1200" b="1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257175</xdr:colOff>
      <xdr:row>18</xdr:row>
      <xdr:rowOff>228601</xdr:rowOff>
    </xdr:from>
    <xdr:to>
      <xdr:col>12</xdr:col>
      <xdr:colOff>1424267</xdr:colOff>
      <xdr:row>20</xdr:row>
      <xdr:rowOff>133350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419725" y="4533901"/>
          <a:ext cx="1471892" cy="38099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Reminder!!!</a:t>
          </a:r>
          <a:endParaRPr lang="en-US" sz="28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523875</xdr:colOff>
      <xdr:row>16</xdr:row>
      <xdr:rowOff>314325</xdr:rowOff>
    </xdr:from>
    <xdr:to>
      <xdr:col>20</xdr:col>
      <xdr:colOff>719417</xdr:colOff>
      <xdr:row>16</xdr:row>
      <xdr:rowOff>695324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3354050" y="3429000"/>
          <a:ext cx="1471892" cy="38099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0" u="none" strike="noStrike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Reminder!!!</a:t>
          </a:r>
          <a:endParaRPr lang="en-US" sz="28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85BF55-1F08-4362-B7A4-5F3B5AD6EB10}" name="Table1345" displayName="Table1345" ref="C17:D21" totalsRowShown="0" headerRowDxfId="4" dataDxfId="2" headerRowBorderDxfId="3">
  <autoFilter ref="C17:D21" xr:uid="{7685BF55-1F08-4362-B7A4-5F3B5AD6EB10}">
    <filterColumn colId="0" hiddenButton="1"/>
    <filterColumn colId="1" hiddenButton="1"/>
  </autoFilter>
  <tableColumns count="2">
    <tableColumn id="1" xr3:uid="{7ACC6405-FE8D-40E2-BA1A-3BBF93BA38E9}" name="Graduating Semester" dataDxfId="1"/>
    <tableColumn id="2" xr3:uid="{EED50EAC-A2D2-4F22-9E04-70801B16F621}" name="Last day of Semester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e.gov/sevis/school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E823-CDE7-44AC-8D72-E96157AB0C27}">
  <dimension ref="A9:AD100"/>
  <sheetViews>
    <sheetView showGridLines="0" tabSelected="1" topLeftCell="A10" zoomScaleNormal="100" workbookViewId="0">
      <selection activeCell="K12" sqref="K12"/>
    </sheetView>
  </sheetViews>
  <sheetFormatPr defaultRowHeight="14.5" x14ac:dyDescent="0.35"/>
  <cols>
    <col min="1" max="1" width="4.453125" style="5" customWidth="1"/>
    <col min="2" max="2" width="4" customWidth="1"/>
    <col min="3" max="3" width="14.54296875" customWidth="1"/>
    <col min="4" max="4" width="15.453125" customWidth="1"/>
    <col min="5" max="5" width="5.453125" customWidth="1"/>
    <col min="6" max="6" width="7.26953125" customWidth="1"/>
    <col min="7" max="7" width="7.453125" customWidth="1"/>
    <col min="8" max="8" width="6.7265625" customWidth="1"/>
    <col min="9" max="9" width="5.54296875" customWidth="1"/>
    <col min="10" max="10" width="3.453125" customWidth="1"/>
    <col min="11" max="11" width="3.1796875" customWidth="1"/>
    <col min="12" max="12" width="4.54296875" customWidth="1"/>
    <col min="13" max="13" width="21.54296875" customWidth="1"/>
    <col min="14" max="14" width="19" customWidth="1"/>
    <col min="15" max="15" width="4.1796875" customWidth="1"/>
    <col min="16" max="16" width="24" customWidth="1"/>
    <col min="17" max="17" width="26.54296875" customWidth="1"/>
    <col min="18" max="18" width="9.453125" customWidth="1"/>
    <col min="19" max="19" width="5.7265625" customWidth="1"/>
    <col min="20" max="20" width="19.1796875" customWidth="1"/>
    <col min="21" max="21" width="19.26953125" customWidth="1"/>
    <col min="22" max="22" width="3.7265625" customWidth="1"/>
    <col min="24" max="24" width="3.81640625" style="5" customWidth="1"/>
    <col min="25" max="27" width="9.1796875" style="5"/>
    <col min="28" max="29" width="0" style="5" hidden="1" customWidth="1"/>
    <col min="30" max="30" width="9.1796875" style="5"/>
    <col min="33" max="33" width="0" hidden="1" customWidth="1"/>
  </cols>
  <sheetData>
    <row r="9" spans="8:22" x14ac:dyDescent="0.35">
      <c r="Q9" s="29"/>
      <c r="R9" s="29"/>
      <c r="S9" s="29"/>
      <c r="T9" s="29"/>
    </row>
    <row r="10" spans="8:22" x14ac:dyDescent="0.35">
      <c r="Q10" s="29"/>
      <c r="R10" s="29"/>
      <c r="S10" s="29"/>
      <c r="T10" s="29"/>
    </row>
    <row r="13" spans="8:22" x14ac:dyDescent="0.35">
      <c r="M13" s="11"/>
      <c r="N13" s="11"/>
      <c r="O13" s="11"/>
      <c r="P13" s="11"/>
      <c r="Q13" s="11"/>
    </row>
    <row r="14" spans="8:22" x14ac:dyDescent="0.35">
      <c r="M14" s="11"/>
      <c r="N14" s="11"/>
      <c r="O14" s="11"/>
      <c r="P14" s="11"/>
      <c r="Q14" s="11"/>
    </row>
    <row r="15" spans="8:22" x14ac:dyDescent="0.35">
      <c r="M15" s="11"/>
      <c r="N15" s="11"/>
      <c r="O15" s="11"/>
      <c r="P15" s="11"/>
      <c r="Q15" s="11"/>
    </row>
    <row r="16" spans="8:22" ht="20" x14ac:dyDescent="0.35">
      <c r="H16" s="1"/>
      <c r="I16" s="1"/>
      <c r="J16" s="1"/>
      <c r="T16" s="31">
        <f>M18-14</f>
        <v>45675</v>
      </c>
      <c r="U16" s="32"/>
      <c r="V16" s="32"/>
    </row>
    <row r="17" spans="1:30" s="3" customFormat="1" ht="70" x14ac:dyDescent="0.35">
      <c r="A17" s="2"/>
      <c r="C17" s="18" t="s">
        <v>0</v>
      </c>
      <c r="D17" s="18" t="s">
        <v>1</v>
      </c>
      <c r="M17" s="14" t="s">
        <v>2</v>
      </c>
      <c r="N17" s="14" t="s">
        <v>3</v>
      </c>
      <c r="O17" s="4"/>
      <c r="P17" s="14" t="s">
        <v>4</v>
      </c>
      <c r="Q17" s="14" t="s">
        <v>5</v>
      </c>
      <c r="X17" s="2"/>
      <c r="Y17" s="2"/>
      <c r="Z17" s="2"/>
      <c r="AA17" s="2"/>
      <c r="AB17" s="2"/>
      <c r="AC17" s="2"/>
      <c r="AD17" s="2"/>
    </row>
    <row r="18" spans="1:30" ht="21" x14ac:dyDescent="0.5">
      <c r="C18" s="19" t="s">
        <v>6</v>
      </c>
      <c r="D18" s="20">
        <v>45639</v>
      </c>
      <c r="F18" s="38" t="s">
        <v>7</v>
      </c>
      <c r="G18" s="38"/>
      <c r="H18" s="38"/>
      <c r="I18" s="38"/>
      <c r="M18" s="26">
        <f>D25-90</f>
        <v>45689</v>
      </c>
      <c r="N18" s="26">
        <f>D25+60</f>
        <v>45839</v>
      </c>
      <c r="O18" s="27"/>
      <c r="P18" s="26">
        <f>D25+1</f>
        <v>45780</v>
      </c>
      <c r="Q18" s="26">
        <f>D25+60</f>
        <v>45839</v>
      </c>
    </row>
    <row r="19" spans="1:30" ht="18.75" customHeight="1" x14ac:dyDescent="0.4">
      <c r="C19" s="21" t="s">
        <v>8</v>
      </c>
      <c r="D19" s="22">
        <v>45779</v>
      </c>
      <c r="F19" s="38"/>
      <c r="G19" s="38"/>
      <c r="H19" s="38"/>
      <c r="I19" s="38"/>
    </row>
    <row r="20" spans="1:30" ht="18.5" x14ac:dyDescent="0.45">
      <c r="C20" s="23" t="s">
        <v>9</v>
      </c>
      <c r="D20" s="24">
        <v>45870</v>
      </c>
      <c r="F20" s="33">
        <v>45704</v>
      </c>
      <c r="G20" s="33"/>
      <c r="H20" s="33"/>
      <c r="I20" s="33"/>
    </row>
    <row r="21" spans="1:30" ht="18.5" x14ac:dyDescent="0.45">
      <c r="C21" s="7" t="s">
        <v>10</v>
      </c>
      <c r="D21" s="8">
        <f>F20</f>
        <v>45704</v>
      </c>
    </row>
    <row r="23" spans="1:30" ht="18.5" x14ac:dyDescent="0.35">
      <c r="T23" s="34" t="s">
        <v>11</v>
      </c>
      <c r="U23" s="35"/>
    </row>
    <row r="24" spans="1:30" s="10" customFormat="1" ht="15" x14ac:dyDescent="0.3">
      <c r="A24" s="9"/>
      <c r="T24" s="16" t="s">
        <v>12</v>
      </c>
      <c r="U24" s="16" t="s">
        <v>13</v>
      </c>
      <c r="X24" s="9"/>
      <c r="Y24" s="9"/>
      <c r="Z24" s="9"/>
      <c r="AA24" s="9"/>
      <c r="AB24" s="9"/>
      <c r="AC24" s="9"/>
      <c r="AD24" s="9"/>
    </row>
    <row r="25" spans="1:30" ht="17.5" x14ac:dyDescent="0.35">
      <c r="C25" s="12">
        <v>2</v>
      </c>
      <c r="D25" s="13" cm="1">
        <f t="array" ref="D25">INDEX(Table1345[Last day of Semester],C25)</f>
        <v>45779</v>
      </c>
      <c r="T25" s="28">
        <v>45580</v>
      </c>
      <c r="U25" s="25">
        <f>T25+ 30</f>
        <v>45610</v>
      </c>
    </row>
    <row r="28" spans="1:30" s="5" customFormat="1" x14ac:dyDescent="0.35"/>
    <row r="34" spans="13:21" ht="67.5" x14ac:dyDescent="0.35">
      <c r="M34" s="15" t="s">
        <v>14</v>
      </c>
      <c r="N34" s="15" t="s">
        <v>15</v>
      </c>
      <c r="O34" s="36" t="s">
        <v>16</v>
      </c>
      <c r="P34" s="36"/>
      <c r="T34" s="37" t="s">
        <v>17</v>
      </c>
      <c r="U34" s="37"/>
    </row>
    <row r="35" spans="13:21" ht="18.5" x14ac:dyDescent="0.35">
      <c r="M35" s="17">
        <v>45807</v>
      </c>
      <c r="N35" s="6">
        <f>M35-90</f>
        <v>45717</v>
      </c>
      <c r="O35" s="30">
        <f>M35</f>
        <v>45807</v>
      </c>
      <c r="P35" s="30"/>
    </row>
    <row r="42" spans="13:21" s="5" customFormat="1" x14ac:dyDescent="0.35"/>
    <row r="43" spans="13:21" s="5" customFormat="1" x14ac:dyDescent="0.35"/>
    <row r="44" spans="13:21" s="5" customFormat="1" x14ac:dyDescent="0.35"/>
    <row r="45" spans="13:21" s="5" customFormat="1" x14ac:dyDescent="0.35"/>
    <row r="46" spans="13:21" s="5" customFormat="1" x14ac:dyDescent="0.35"/>
    <row r="47" spans="13:21" s="5" customFormat="1" x14ac:dyDescent="0.35"/>
    <row r="48" spans="13:21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</sheetData>
  <sheetProtection algorithmName="SHA-512" hashValue="6/2hPmlRIZHRWH70YiQQQPGl8C3uhkjgS9DOlSthhJPbAlyk/eTJmVEvNGk0C2tBkIix+1p02949dpEF2WTvSg==" saltValue="NlKXkHjmba1ri6WXRzy4IQ==" spinCount="100000" sheet="1" objects="1" scenarios="1"/>
  <mergeCells count="8">
    <mergeCell ref="Q9:T10"/>
    <mergeCell ref="O35:P35"/>
    <mergeCell ref="T16:V16"/>
    <mergeCell ref="F20:I20"/>
    <mergeCell ref="T23:U23"/>
    <mergeCell ref="O34:P34"/>
    <mergeCell ref="T34:U34"/>
    <mergeCell ref="F18:I19"/>
  </mergeCells>
  <hyperlinks>
    <hyperlink ref="T34:U34" r:id="rId1" location="dhs-stem-designated-degree-program-list-and-cip-code-nomination-process" display="DHS STEM Designated Degree Program list | Homeland Security Investigations" xr:uid="{347B75BE-20F4-430A-8C52-F0370904E45A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locked="0" defaultSize="0" autoFill="0" autoLine="0" autoPict="0">
                <anchor moveWithCells="1">
                  <from>
                    <xdr:col>12</xdr:col>
                    <xdr:colOff>1371600</xdr:colOff>
                    <xdr:row>12</xdr:row>
                    <xdr:rowOff>171450</xdr:rowOff>
                  </from>
                  <to>
                    <xdr:col>13</xdr:col>
                    <xdr:colOff>685800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locked="0" defaultSize="0" autoFill="0" autoLine="0" autoPict="0">
                <anchor moveWithCells="1">
                  <from>
                    <xdr:col>13</xdr:col>
                    <xdr:colOff>838200</xdr:colOff>
                    <xdr:row>12</xdr:row>
                    <xdr:rowOff>171450</xdr:rowOff>
                  </from>
                  <to>
                    <xdr:col>15</xdr:col>
                    <xdr:colOff>50800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Option Button 3">
              <controlPr locked="0" defaultSize="0" autoFill="0" autoLine="0" autoPict="0">
                <anchor moveWithCells="1">
                  <from>
                    <xdr:col>15</xdr:col>
                    <xdr:colOff>203200</xdr:colOff>
                    <xdr:row>12</xdr:row>
                    <xdr:rowOff>171450</xdr:rowOff>
                  </from>
                  <to>
                    <xdr:col>15</xdr:col>
                    <xdr:colOff>952500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Option Button 4">
              <controlPr locked="0" defaultSize="0" autoFill="0" autoLine="0" autoPict="0">
                <anchor moveWithCells="1">
                  <from>
                    <xdr:col>15</xdr:col>
                    <xdr:colOff>1104900</xdr:colOff>
                    <xdr:row>12</xdr:row>
                    <xdr:rowOff>171450</xdr:rowOff>
                  </from>
                  <to>
                    <xdr:col>16</xdr:col>
                    <xdr:colOff>419100</xdr:colOff>
                    <xdr:row>14</xdr:row>
                    <xdr:rowOff>88900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721B2E9950849B8818D2248195DEC" ma:contentTypeVersion="13" ma:contentTypeDescription="Create a new document." ma:contentTypeScope="" ma:versionID="ac890c9e0f029041faf02c525fab580e">
  <xsd:schema xmlns:xsd="http://www.w3.org/2001/XMLSchema" xmlns:xs="http://www.w3.org/2001/XMLSchema" xmlns:p="http://schemas.microsoft.com/office/2006/metadata/properties" xmlns:ns2="660d8332-da62-4101-9d3a-2ba9b9eef847" xmlns:ns3="9ef09601-4868-48b4-a078-4b8f29737a0c" targetNamespace="http://schemas.microsoft.com/office/2006/metadata/properties" ma:root="true" ma:fieldsID="6b01504c301b8cb31554beeae1fe407f" ns2:_="" ns3:_="">
    <xsd:import namespace="660d8332-da62-4101-9d3a-2ba9b9eef847"/>
    <xsd:import namespace="9ef09601-4868-48b4-a078-4b8f29737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8332-da62-4101-9d3a-2ba9b9eef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73f668-f3c2-41a3-9de5-80cf81003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09601-4868-48b4-a078-4b8f29737a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9e4bac5-b8b4-4649-9a32-b379cfac3961}" ma:internalName="TaxCatchAll" ma:showField="CatchAllData" ma:web="9ef09601-4868-48b4-a078-4b8f29737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f09601-4868-48b4-a078-4b8f29737a0c" xsi:nil="true"/>
    <lcf76f155ced4ddcb4097134ff3c332f xmlns="660d8332-da62-4101-9d3a-2ba9b9eef8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2789C-7AFC-4F63-A323-8AA883629A7C}"/>
</file>

<file path=customXml/itemProps2.xml><?xml version="1.0" encoding="utf-8"?>
<ds:datastoreItem xmlns:ds="http://schemas.openxmlformats.org/officeDocument/2006/customXml" ds:itemID="{CFECA6E9-AD27-47F5-BBD8-2428DBCBD662}"/>
</file>

<file path=customXml/itemProps3.xml><?xml version="1.0" encoding="utf-8"?>
<ds:datastoreItem xmlns:ds="http://schemas.openxmlformats.org/officeDocument/2006/customXml" ds:itemID="{C60D1986-B484-43B7-9FEF-1E2AABA56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Shusma Pant</dc:creator>
  <cp:keywords/>
  <dc:description/>
  <cp:lastModifiedBy>Shusma Pant</cp:lastModifiedBy>
  <cp:revision/>
  <dcterms:created xsi:type="dcterms:W3CDTF">2024-10-09T23:22:29Z</dcterms:created>
  <dcterms:modified xsi:type="dcterms:W3CDTF">2024-11-21T22:04:50Z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0x0101003FE721B2E9950849B8818D2248195DEC</vt:lpwstr>
  </property>
</Properties>
</file>